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lo.weindl\Downloads\"/>
    </mc:Choice>
  </mc:AlternateContent>
  <xr:revisionPtr revIDLastSave="0" documentId="13_ncr:1_{63C99952-B769-4559-A5FB-83ACAB918D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1" l="1"/>
  <c r="D45" i="1" s="1"/>
  <c r="C44" i="1"/>
  <c r="C43" i="1"/>
  <c r="C42" i="1"/>
  <c r="D42" i="1" s="1"/>
  <c r="C41" i="1"/>
  <c r="C40" i="1"/>
  <c r="C39" i="1"/>
  <c r="C34" i="1"/>
  <c r="D34" i="1" s="1"/>
  <c r="C33" i="1"/>
  <c r="C32" i="1"/>
  <c r="C31" i="1"/>
  <c r="D31" i="1" s="1"/>
  <c r="C30" i="1"/>
  <c r="C29" i="1"/>
  <c r="C28" i="1"/>
  <c r="D39" i="1" l="1"/>
  <c r="D43" i="1"/>
  <c r="D32" i="1"/>
  <c r="D28" i="1"/>
</calcChain>
</file>

<file path=xl/sharedStrings.xml><?xml version="1.0" encoding="utf-8"?>
<sst xmlns="http://schemas.openxmlformats.org/spreadsheetml/2006/main" count="48" uniqueCount="30">
  <si>
    <t>Rekorde &amp; Berechnungsgrundlage</t>
  </si>
  <si>
    <t>Disziplin</t>
  </si>
  <si>
    <t>Männlich</t>
  </si>
  <si>
    <t>Weiblich</t>
  </si>
  <si>
    <t>DNF</t>
  </si>
  <si>
    <t>DYN</t>
  </si>
  <si>
    <t>DYN-BI</t>
  </si>
  <si>
    <t>STA</t>
  </si>
  <si>
    <t>2x50m</t>
  </si>
  <si>
    <t>4x50m</t>
  </si>
  <si>
    <t>8x50m</t>
  </si>
  <si>
    <t>Formel klassisch:</t>
  </si>
  <si>
    <t>1000x(Erreichte Weite / Weltrekord)^3</t>
  </si>
  <si>
    <t>Formel STA:</t>
  </si>
  <si>
    <t>1000x(Erreichte Zeit / Zeit Weltrekord)^3</t>
  </si>
  <si>
    <t>Formel Speed:</t>
  </si>
  <si>
    <t>1000x(Zeit Weltrekord / Erreichte Zeit)^3</t>
  </si>
  <si>
    <t>Hinweise zum ausfüllen</t>
  </si>
  <si>
    <t>Die erreichten Werte müssen eingetragen. Die Punkte und Summe wird automatisch</t>
  </si>
  <si>
    <t>berechnet</t>
  </si>
  <si>
    <r>
      <t xml:space="preserve">DYN / DBF / DNF: </t>
    </r>
    <r>
      <rPr>
        <sz val="12"/>
        <color theme="1"/>
        <rFont val="Aptos Narrow"/>
        <scheme val="minor"/>
      </rPr>
      <t>Der Wert kann mit Komma (,) eingegeben werden</t>
    </r>
  </si>
  <si>
    <r>
      <rPr>
        <b/>
        <sz val="12"/>
        <color theme="1"/>
        <rFont val="Aptos Narrow"/>
        <scheme val="minor"/>
      </rPr>
      <t xml:space="preserve">STA: / 2 x 50m / 4 x 50m / 8 x 50m: </t>
    </r>
    <r>
      <rPr>
        <sz val="12"/>
        <color theme="1"/>
        <rFont val="Aptos Narrow"/>
        <scheme val="minor"/>
      </rPr>
      <t>Die Zeit muss im Format mm:ss,00 eingegeben</t>
    </r>
  </si>
  <si>
    <r>
      <t xml:space="preserve">werden. </t>
    </r>
    <r>
      <rPr>
        <b/>
        <sz val="12"/>
        <color theme="1"/>
        <rFont val="Aptos Narrow"/>
        <scheme val="minor"/>
      </rPr>
      <t xml:space="preserve">Zum Beispiel: </t>
    </r>
    <r>
      <rPr>
        <sz val="12"/>
        <color theme="1"/>
        <rFont val="Aptos Narrow"/>
        <scheme val="minor"/>
      </rPr>
      <t xml:space="preserve">01:30,23 </t>
    </r>
    <r>
      <rPr>
        <b/>
        <sz val="12"/>
        <color theme="1"/>
        <rFont val="Aptos Narrow"/>
        <scheme val="minor"/>
      </rPr>
      <t xml:space="preserve">oder </t>
    </r>
    <r>
      <rPr>
        <sz val="12"/>
        <color theme="1"/>
        <rFont val="Aptos Narrow"/>
        <scheme val="minor"/>
      </rPr>
      <t xml:space="preserve">00:55,00 </t>
    </r>
    <r>
      <rPr>
        <b/>
        <sz val="12"/>
        <color theme="1"/>
        <rFont val="Aptos Narrow"/>
        <scheme val="minor"/>
      </rPr>
      <t xml:space="preserve">oder </t>
    </r>
    <r>
      <rPr>
        <sz val="12"/>
        <color theme="1"/>
        <rFont val="Aptos Narrow"/>
        <scheme val="minor"/>
      </rPr>
      <t>10:55,00</t>
    </r>
  </si>
  <si>
    <t>Berechnung Weiblich</t>
  </si>
  <si>
    <t>Erreichte Werte</t>
  </si>
  <si>
    <t>Punkte</t>
  </si>
  <si>
    <t>Summe</t>
  </si>
  <si>
    <t>DBF</t>
  </si>
  <si>
    <t>Berechnung Männlich</t>
  </si>
  <si>
    <t>Berechnung Punktwerte Kader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</si>
</sst>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5" x14ac:knownFonts="1">
    <font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color theme="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3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0" fillId="2" borderId="6" xfId="0" applyFill="1" applyBorder="1"/>
    <xf numFmtId="0" fontId="0" fillId="2" borderId="7" xfId="0" applyFill="1" applyBorder="1"/>
    <xf numFmtId="164" fontId="0" fillId="2" borderId="7" xfId="0" applyNumberFormat="1" applyFill="1" applyBorder="1"/>
    <xf numFmtId="0" fontId="0" fillId="0" borderId="4" xfId="0" applyBorder="1"/>
    <xf numFmtId="0" fontId="0" fillId="0" borderId="5" xfId="0" applyBorder="1"/>
    <xf numFmtId="0" fontId="3" fillId="0" borderId="11" xfId="0" applyFont="1" applyBorder="1"/>
    <xf numFmtId="0" fontId="3" fillId="3" borderId="12" xfId="0" applyFont="1" applyFill="1" applyBorder="1"/>
    <xf numFmtId="0" fontId="3" fillId="0" borderId="12" xfId="0" applyFont="1" applyBorder="1"/>
    <xf numFmtId="0" fontId="3" fillId="0" borderId="13" xfId="0" applyFont="1" applyBorder="1"/>
    <xf numFmtId="0" fontId="3" fillId="0" borderId="0" xfId="0" applyFont="1"/>
    <xf numFmtId="0" fontId="3" fillId="0" borderId="14" xfId="0" applyFont="1" applyBorder="1"/>
    <xf numFmtId="0" fontId="0" fillId="3" borderId="15" xfId="0" applyFill="1" applyBorder="1"/>
    <xf numFmtId="0" fontId="0" fillId="0" borderId="15" xfId="0" applyBorder="1"/>
    <xf numFmtId="0" fontId="3" fillId="0" borderId="6" xfId="0" applyFont="1" applyBorder="1"/>
    <xf numFmtId="0" fontId="0" fillId="3" borderId="7" xfId="0" applyFill="1" applyBorder="1"/>
    <xf numFmtId="0" fontId="0" fillId="0" borderId="7" xfId="0" applyBorder="1"/>
    <xf numFmtId="0" fontId="3" fillId="0" borderId="18" xfId="0" applyFont="1" applyBorder="1"/>
    <xf numFmtId="0" fontId="0" fillId="3" borderId="19" xfId="0" applyFill="1" applyBorder="1"/>
    <xf numFmtId="0" fontId="0" fillId="0" borderId="19" xfId="0" applyBorder="1"/>
    <xf numFmtId="0" fontId="3" fillId="0" borderId="21" xfId="0" applyFont="1" applyBorder="1"/>
    <xf numFmtId="164" fontId="0" fillId="3" borderId="22" xfId="0" applyNumberFormat="1" applyFill="1" applyBorder="1"/>
    <xf numFmtId="0" fontId="0" fillId="0" borderId="22" xfId="0" applyBorder="1"/>
    <xf numFmtId="0" fontId="3" fillId="0" borderId="23" xfId="0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/>
    <xf numFmtId="0" fontId="4" fillId="0" borderId="0" xfId="0" applyFont="1"/>
    <xf numFmtId="0" fontId="0" fillId="0" borderId="0" xfId="0" applyAlignment="1">
      <alignment horizontal="right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/>
    <xf numFmtId="164" fontId="0" fillId="3" borderId="27" xfId="0" applyNumberFormat="1" applyFill="1" applyBorder="1"/>
    <xf numFmtId="0" fontId="0" fillId="0" borderId="27" xfId="0" applyBorder="1"/>
    <xf numFmtId="0" fontId="3" fillId="0" borderId="28" xfId="0" applyFont="1" applyBorder="1"/>
    <xf numFmtId="164" fontId="0" fillId="3" borderId="29" xfId="0" applyNumberFormat="1" applyFill="1" applyBorder="1"/>
    <xf numFmtId="0" fontId="0" fillId="0" borderId="29" xfId="0" applyBorder="1"/>
    <xf numFmtId="164" fontId="0" fillId="3" borderId="19" xfId="0" applyNumberFormat="1" applyFill="1" applyBorder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0" fillId="2" borderId="0" xfId="0" applyFill="1" applyAlignment="1">
      <alignment horizontal="left"/>
    </xf>
    <xf numFmtId="0" fontId="0" fillId="2" borderId="5" xfId="0" applyFill="1" applyBorder="1" applyAlignment="1">
      <alignment horizontal="left"/>
    </xf>
    <xf numFmtId="0" fontId="3" fillId="0" borderId="2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5" xfId="0" applyFont="1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64" fontId="0" fillId="3" borderId="30" xfId="0" applyNumberForma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tabSelected="1" zoomScale="190" zoomScaleNormal="190" workbookViewId="0">
      <selection activeCell="C47" sqref="C47"/>
    </sheetView>
  </sheetViews>
  <sheetFormatPr baseColWidth="10" defaultRowHeight="16" x14ac:dyDescent="0.4"/>
  <cols>
    <col min="2" max="2" width="18" bestFit="1" customWidth="1"/>
    <col min="3" max="3" width="21" bestFit="1" customWidth="1"/>
    <col min="4" max="4" width="19.1640625" bestFit="1" customWidth="1"/>
    <col min="5" max="5" width="12.83203125" bestFit="1" customWidth="1"/>
    <col min="6" max="6" width="14.5" bestFit="1" customWidth="1"/>
    <col min="7" max="7" width="12.83203125" bestFit="1" customWidth="1"/>
    <col min="8" max="8" width="12.83203125" customWidth="1"/>
    <col min="9" max="9" width="13.83203125" bestFit="1" customWidth="1"/>
    <col min="11" max="11" width="12.1640625" bestFit="1" customWidth="1"/>
    <col min="14" max="14" width="9.83203125" bestFit="1" customWidth="1"/>
    <col min="15" max="15" width="12.6640625" bestFit="1" customWidth="1"/>
  </cols>
  <sheetData>
    <row r="1" spans="1:15" ht="21" x14ac:dyDescent="0.5">
      <c r="A1" s="42" t="s">
        <v>29</v>
      </c>
      <c r="B1" s="42"/>
      <c r="C1" s="42"/>
      <c r="D1" s="42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spans="1:15" ht="18.5" x14ac:dyDescent="0.45">
      <c r="A3" s="43" t="s">
        <v>0</v>
      </c>
      <c r="B3" s="44"/>
      <c r="C3" s="44"/>
      <c r="D3" s="45"/>
    </row>
    <row r="4" spans="1:15" x14ac:dyDescent="0.4">
      <c r="A4" s="2"/>
      <c r="B4" s="3"/>
      <c r="C4" s="3"/>
      <c r="D4" s="4"/>
    </row>
    <row r="5" spans="1:15" x14ac:dyDescent="0.4">
      <c r="A5" s="5" t="s">
        <v>1</v>
      </c>
      <c r="B5" s="6" t="s">
        <v>2</v>
      </c>
      <c r="C5" s="6" t="s">
        <v>3</v>
      </c>
      <c r="D5" s="4"/>
    </row>
    <row r="6" spans="1:15" x14ac:dyDescent="0.4">
      <c r="A6" s="7" t="s">
        <v>4</v>
      </c>
      <c r="B6" s="8">
        <v>239</v>
      </c>
      <c r="C6" s="8">
        <v>222.5</v>
      </c>
      <c r="D6" s="4"/>
    </row>
    <row r="7" spans="1:15" x14ac:dyDescent="0.4">
      <c r="A7" s="7" t="s">
        <v>5</v>
      </c>
      <c r="B7" s="8">
        <v>326.5</v>
      </c>
      <c r="C7" s="8">
        <v>300</v>
      </c>
      <c r="D7" s="4"/>
    </row>
    <row r="8" spans="1:15" x14ac:dyDescent="0.4">
      <c r="A8" s="7" t="s">
        <v>6</v>
      </c>
      <c r="B8" s="8">
        <v>300</v>
      </c>
      <c r="C8" s="8">
        <v>263.64</v>
      </c>
      <c r="D8" s="4"/>
    </row>
    <row r="9" spans="1:15" x14ac:dyDescent="0.4">
      <c r="A9" s="7" t="s">
        <v>7</v>
      </c>
      <c r="B9" s="9">
        <v>7.4652777777777781E-3</v>
      </c>
      <c r="C9" s="9">
        <v>6.5972222222222222E-3</v>
      </c>
      <c r="D9" s="4"/>
    </row>
    <row r="10" spans="1:15" x14ac:dyDescent="0.4">
      <c r="A10" s="7" t="s">
        <v>8</v>
      </c>
      <c r="B10" s="9">
        <v>3.5474537037037034E-4</v>
      </c>
      <c r="C10" s="9">
        <v>4.1504629629629628E-4</v>
      </c>
      <c r="D10" s="4"/>
    </row>
    <row r="11" spans="1:15" x14ac:dyDescent="0.4">
      <c r="A11" s="7" t="s">
        <v>9</v>
      </c>
      <c r="B11" s="9">
        <v>9.2060185185185181E-4</v>
      </c>
      <c r="C11" s="9">
        <v>1.0706018518518519E-3</v>
      </c>
      <c r="D11" s="4"/>
    </row>
    <row r="12" spans="1:15" x14ac:dyDescent="0.4">
      <c r="A12" s="7" t="s">
        <v>10</v>
      </c>
      <c r="B12" s="9">
        <v>2.354976851851852E-3</v>
      </c>
      <c r="C12" s="9">
        <v>2.7820601851851852E-3</v>
      </c>
      <c r="D12" s="4"/>
    </row>
    <row r="13" spans="1:15" x14ac:dyDescent="0.4">
      <c r="A13" s="2"/>
      <c r="B13" s="3"/>
      <c r="C13" s="3"/>
      <c r="D13" s="4"/>
    </row>
    <row r="14" spans="1:15" x14ac:dyDescent="0.4">
      <c r="A14" s="46" t="s">
        <v>11</v>
      </c>
      <c r="B14" s="47"/>
      <c r="C14" s="48" t="s">
        <v>12</v>
      </c>
      <c r="D14" s="49"/>
    </row>
    <row r="15" spans="1:15" x14ac:dyDescent="0.4">
      <c r="A15" s="46" t="s">
        <v>13</v>
      </c>
      <c r="B15" s="47"/>
      <c r="C15" s="48" t="s">
        <v>14</v>
      </c>
      <c r="D15" s="49"/>
    </row>
    <row r="16" spans="1:15" x14ac:dyDescent="0.4">
      <c r="A16" s="52" t="s">
        <v>15</v>
      </c>
      <c r="B16" s="53"/>
      <c r="C16" s="54" t="s">
        <v>16</v>
      </c>
      <c r="D16" s="55"/>
    </row>
    <row r="18" spans="1:15" ht="18.5" x14ac:dyDescent="0.45">
      <c r="A18" s="43" t="s">
        <v>17</v>
      </c>
      <c r="B18" s="44"/>
      <c r="C18" s="44"/>
      <c r="D18" s="45"/>
    </row>
    <row r="19" spans="1:15" x14ac:dyDescent="0.4">
      <c r="A19" s="56" t="s">
        <v>18</v>
      </c>
      <c r="B19" s="48"/>
      <c r="C19" s="48"/>
      <c r="D19" s="49"/>
    </row>
    <row r="20" spans="1:15" x14ac:dyDescent="0.4">
      <c r="A20" s="56" t="s">
        <v>19</v>
      </c>
      <c r="B20" s="48"/>
      <c r="C20" s="48"/>
      <c r="D20" s="49"/>
    </row>
    <row r="21" spans="1:15" x14ac:dyDescent="0.4">
      <c r="A21" s="62" t="s">
        <v>20</v>
      </c>
      <c r="B21" s="63"/>
      <c r="C21" s="63"/>
      <c r="D21" s="64"/>
    </row>
    <row r="22" spans="1:15" x14ac:dyDescent="0.4">
      <c r="A22" s="56" t="s">
        <v>21</v>
      </c>
      <c r="B22" s="48"/>
      <c r="C22" s="48"/>
      <c r="D22" s="49"/>
    </row>
    <row r="23" spans="1:15" x14ac:dyDescent="0.4">
      <c r="A23" s="65" t="s">
        <v>22</v>
      </c>
      <c r="B23" s="54"/>
      <c r="C23" s="54"/>
      <c r="D23" s="55"/>
    </row>
    <row r="25" spans="1:15" ht="21" x14ac:dyDescent="0.5">
      <c r="A25" s="57" t="s">
        <v>23</v>
      </c>
      <c r="B25" s="58"/>
      <c r="C25" s="58"/>
      <c r="D25" s="5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4">
      <c r="A26" s="10"/>
      <c r="D26" s="11"/>
    </row>
    <row r="27" spans="1:15" x14ac:dyDescent="0.4">
      <c r="A27" s="12" t="s">
        <v>1</v>
      </c>
      <c r="B27" s="13" t="s">
        <v>24</v>
      </c>
      <c r="C27" s="14" t="s">
        <v>25</v>
      </c>
      <c r="D27" s="15" t="s">
        <v>26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spans="1:15" x14ac:dyDescent="0.4">
      <c r="A28" s="17" t="s">
        <v>4</v>
      </c>
      <c r="B28" s="18"/>
      <c r="C28" s="19">
        <f>ROUND(1000*(B28/$C$6)^3,0)</f>
        <v>0</v>
      </c>
      <c r="D28" s="60">
        <f>LARGE(C28:C30,1)+LARGE(C28:C30,2)</f>
        <v>0</v>
      </c>
    </row>
    <row r="29" spans="1:15" x14ac:dyDescent="0.4">
      <c r="A29" s="20" t="s">
        <v>27</v>
      </c>
      <c r="B29" s="21"/>
      <c r="C29" s="22">
        <f>ROUND(1000*(B29/$C$8)^3,0)</f>
        <v>0</v>
      </c>
      <c r="D29" s="61"/>
    </row>
    <row r="30" spans="1:15" x14ac:dyDescent="0.4">
      <c r="A30" s="23" t="s">
        <v>5</v>
      </c>
      <c r="B30" s="24"/>
      <c r="C30" s="25">
        <f>ROUND(1000*(B30/$C$7)^3,0)</f>
        <v>0</v>
      </c>
      <c r="D30" s="51"/>
    </row>
    <row r="31" spans="1:15" ht="16.5" thickBot="1" x14ac:dyDescent="0.45">
      <c r="A31" s="26" t="s">
        <v>7</v>
      </c>
      <c r="B31" s="27"/>
      <c r="C31" s="28">
        <f>ROUND(1000*(B31/$C$9)^3,0)</f>
        <v>0</v>
      </c>
      <c r="D31" s="29">
        <f>C31</f>
        <v>0</v>
      </c>
      <c r="F31" s="30"/>
      <c r="H31" s="30"/>
      <c r="J31" s="30"/>
      <c r="L31" s="30"/>
      <c r="N31" s="30"/>
    </row>
    <row r="32" spans="1:15" x14ac:dyDescent="0.4">
      <c r="A32" s="38" t="s">
        <v>8</v>
      </c>
      <c r="B32" s="39">
        <v>0</v>
      </c>
      <c r="C32" s="40">
        <f>IFERROR(ROUND(1000*($C$10/B32)^3,0),0)</f>
        <v>0</v>
      </c>
      <c r="D32" s="50">
        <f>C32+C33</f>
        <v>0</v>
      </c>
      <c r="F32" s="30"/>
      <c r="H32" s="31"/>
      <c r="I32" s="32"/>
      <c r="J32" s="31"/>
      <c r="K32" s="32"/>
      <c r="L32" s="30"/>
      <c r="N32" s="30"/>
    </row>
    <row r="33" spans="1:14" ht="16.5" thickBot="1" x14ac:dyDescent="0.45">
      <c r="A33" s="23" t="s">
        <v>9</v>
      </c>
      <c r="B33" s="41">
        <v>0</v>
      </c>
      <c r="C33" s="25">
        <f>IFERROR(ROUND(1000*($C$11/B33)^3,0),0)</f>
        <v>0</v>
      </c>
      <c r="D33" s="51"/>
      <c r="F33" s="30"/>
      <c r="H33" s="30"/>
      <c r="J33" s="31"/>
      <c r="K33" s="32"/>
      <c r="L33" s="30"/>
      <c r="N33" s="30"/>
    </row>
    <row r="34" spans="1:14" ht="16.5" thickBot="1" x14ac:dyDescent="0.45">
      <c r="A34" s="35" t="s">
        <v>10</v>
      </c>
      <c r="B34" s="36">
        <v>0</v>
      </c>
      <c r="C34" s="37">
        <f>IFERROR(ROUND(1000*($C$12/B34)^3,0),0)</f>
        <v>0</v>
      </c>
      <c r="D34" s="34">
        <f>C34</f>
        <v>0</v>
      </c>
      <c r="F34" s="30"/>
      <c r="H34" s="30"/>
      <c r="J34" s="31"/>
      <c r="K34" s="32"/>
      <c r="L34" s="30"/>
      <c r="N34" s="30"/>
    </row>
    <row r="35" spans="1:14" ht="17" thickTop="1" thickBot="1" x14ac:dyDescent="0.45">
      <c r="D35" s="33"/>
    </row>
    <row r="36" spans="1:14" ht="18.5" x14ac:dyDescent="0.45">
      <c r="A36" s="57" t="s">
        <v>28</v>
      </c>
      <c r="B36" s="58"/>
      <c r="C36" s="58"/>
      <c r="D36" s="59"/>
      <c r="E36" s="16"/>
      <c r="F36" s="16"/>
    </row>
    <row r="37" spans="1:14" x14ac:dyDescent="0.4">
      <c r="A37" s="10"/>
      <c r="D37" s="11"/>
    </row>
    <row r="38" spans="1:14" x14ac:dyDescent="0.4">
      <c r="A38" s="12" t="s">
        <v>1</v>
      </c>
      <c r="B38" s="13" t="s">
        <v>24</v>
      </c>
      <c r="C38" s="14" t="s">
        <v>25</v>
      </c>
      <c r="D38" s="15" t="s">
        <v>26</v>
      </c>
    </row>
    <row r="39" spans="1:14" x14ac:dyDescent="0.4">
      <c r="A39" s="17" t="s">
        <v>4</v>
      </c>
      <c r="B39" s="18"/>
      <c r="C39" s="19">
        <f>ROUND(1000*(B39/$B$6)^3,0)</f>
        <v>0</v>
      </c>
      <c r="D39" s="60">
        <f>LARGE(C39:C41,1)+LARGE(C39:C41,2)</f>
        <v>0</v>
      </c>
    </row>
    <row r="40" spans="1:14" x14ac:dyDescent="0.4">
      <c r="A40" s="20" t="s">
        <v>27</v>
      </c>
      <c r="B40" s="21"/>
      <c r="C40" s="22">
        <f>ROUND(1000*(B40/$B$8)^3,0)</f>
        <v>0</v>
      </c>
      <c r="D40" s="61"/>
    </row>
    <row r="41" spans="1:14" x14ac:dyDescent="0.4">
      <c r="A41" s="23" t="s">
        <v>5</v>
      </c>
      <c r="B41" s="24"/>
      <c r="C41" s="25">
        <f>ROUND(1000*(B41/$B$7)^3,0)</f>
        <v>0</v>
      </c>
      <c r="D41" s="51"/>
    </row>
    <row r="42" spans="1:14" ht="16.5" thickBot="1" x14ac:dyDescent="0.45">
      <c r="A42" s="26" t="s">
        <v>7</v>
      </c>
      <c r="B42" s="27"/>
      <c r="C42" s="28">
        <f>ROUND(1000*(B42/$B$9)^3,0)</f>
        <v>0</v>
      </c>
      <c r="D42" s="29">
        <f>C42</f>
        <v>0</v>
      </c>
    </row>
    <row r="43" spans="1:14" x14ac:dyDescent="0.4">
      <c r="A43" s="38" t="s">
        <v>8</v>
      </c>
      <c r="B43" s="39">
        <v>0</v>
      </c>
      <c r="C43" s="40">
        <f>IFERROR(ROUND(1000*($B$10/B43)^3,0),0)</f>
        <v>0</v>
      </c>
      <c r="D43" s="50">
        <f>C43+C44</f>
        <v>0</v>
      </c>
    </row>
    <row r="44" spans="1:14" ht="16.5" thickBot="1" x14ac:dyDescent="0.45">
      <c r="A44" s="23" t="s">
        <v>9</v>
      </c>
      <c r="B44" s="41">
        <v>0</v>
      </c>
      <c r="C44" s="25">
        <f>IFERROR(ROUND(1000*($B$11/B44)^3,0),0)</f>
        <v>0</v>
      </c>
      <c r="D44" s="51"/>
    </row>
    <row r="45" spans="1:14" ht="16.5" thickBot="1" x14ac:dyDescent="0.45">
      <c r="A45" s="35" t="s">
        <v>10</v>
      </c>
      <c r="B45" s="66">
        <v>0</v>
      </c>
      <c r="C45" s="37">
        <f>IFERROR(ROUND(1000*($B$12/B45)^3,0),0)</f>
        <v>0</v>
      </c>
      <c r="D45" s="34">
        <f>C45</f>
        <v>0</v>
      </c>
    </row>
    <row r="46" spans="1:14" ht="16.5" thickTop="1" x14ac:dyDescent="0.4"/>
  </sheetData>
  <mergeCells count="20">
    <mergeCell ref="D43:D44"/>
    <mergeCell ref="A16:B16"/>
    <mergeCell ref="C16:D16"/>
    <mergeCell ref="A18:D18"/>
    <mergeCell ref="A19:D19"/>
    <mergeCell ref="A20:D20"/>
    <mergeCell ref="A36:D36"/>
    <mergeCell ref="D39:D41"/>
    <mergeCell ref="A21:D21"/>
    <mergeCell ref="A22:D22"/>
    <mergeCell ref="A23:D23"/>
    <mergeCell ref="A25:D25"/>
    <mergeCell ref="D28:D30"/>
    <mergeCell ref="D32:D33"/>
    <mergeCell ref="A1:D1"/>
    <mergeCell ref="A3:D3"/>
    <mergeCell ref="A14:B14"/>
    <mergeCell ref="C14:D14"/>
    <mergeCell ref="A15:B15"/>
    <mergeCell ref="C15:D15"/>
  </mergeCells>
  <pageMargins left="0.7" right="0.7" top="0.78740157500000008" bottom="0.78740157500000008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B6930D79A87F4EA89CEEB3A17466A1" ma:contentTypeVersion="3" ma:contentTypeDescription="Ein neues Dokument erstellen." ma:contentTypeScope="" ma:versionID="2a3e1211220e7fbb846c8204e39f8f95">
  <xsd:schema xmlns:xsd="http://www.w3.org/2001/XMLSchema" xmlns:xs="http://www.w3.org/2001/XMLSchema" xmlns:p="http://schemas.microsoft.com/office/2006/metadata/properties" xmlns:ns2="6e3777ff-6c01-45e4-865d-07da705bc2f5" targetNamespace="http://schemas.microsoft.com/office/2006/metadata/properties" ma:root="true" ma:fieldsID="721854f0c480de15fbe230be1aee6a20" ns2:_="">
    <xsd:import namespace="6e3777ff-6c01-45e4-865d-07da705bc2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777ff-6c01-45e4-865d-07da705bc2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F71204-9C5E-437E-8469-E2DDAA53F0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6079C3-F9DC-40AD-B0FE-8609C60A8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3777ff-6c01-45e4-865d-07da705bc2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472C58-DD53-4B97-8B98-4D118958009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Hinkelmann</dc:creator>
  <cp:lastModifiedBy>Florian Weindl</cp:lastModifiedBy>
  <cp:revision>1</cp:revision>
  <dcterms:created xsi:type="dcterms:W3CDTF">2024-08-18T16:10:45Z</dcterms:created>
  <dcterms:modified xsi:type="dcterms:W3CDTF">2026-07-27T07:46:28Z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0x0101006EB6930D79A87F4EA89CEEB3A17466A1</vt:lpwstr>
  </property>
</Properties>
</file>